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aka\Documents\データ\報道事業企業年金基金ホームページ（ディーネット）\db_kakekin\"/>
    </mc:Choice>
  </mc:AlternateContent>
  <xr:revisionPtr revIDLastSave="0" documentId="13_ncr:1_{4BB1850C-85C2-4275-AA8C-E104F106039D}" xr6:coauthVersionLast="47" xr6:coauthVersionMax="47" xr10:uidLastSave="{00000000-0000-0000-0000-000000000000}"/>
  <bookViews>
    <workbookView xWindow="-120" yWindow="-120" windowWidth="29040" windowHeight="15840" tabRatio="631" xr2:uid="{00000000-000D-0000-FFFF-FFFF00000000}"/>
  </bookViews>
  <sheets>
    <sheet name="基準給与掛金額表" sheetId="16" r:id="rId1"/>
  </sheets>
  <calcPr calcId="191029"/>
</workbook>
</file>

<file path=xl/calcChain.xml><?xml version="1.0" encoding="utf-8"?>
<calcChain xmlns="http://schemas.openxmlformats.org/spreadsheetml/2006/main">
  <c r="E42" i="16" l="1"/>
  <c r="G43" i="16"/>
  <c r="F43" i="16"/>
  <c r="C43" i="16"/>
  <c r="G42" i="16" l="1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0" i="16"/>
  <c r="C15" i="16" l="1"/>
  <c r="E15" i="16"/>
  <c r="C13" i="16" l="1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E12" i="16"/>
  <c r="E13" i="16" l="1"/>
  <c r="C14" i="16"/>
  <c r="E14" i="16"/>
  <c r="C16" i="16"/>
  <c r="E16" i="16"/>
  <c r="C17" i="16"/>
  <c r="E17" i="16"/>
  <c r="C18" i="16"/>
  <c r="E18" i="16"/>
  <c r="C19" i="16"/>
  <c r="E19" i="16"/>
  <c r="C20" i="16"/>
  <c r="E20" i="16"/>
  <c r="C21" i="16"/>
  <c r="E21" i="16"/>
  <c r="C22" i="16"/>
  <c r="E22" i="16"/>
  <c r="C23" i="16"/>
  <c r="E23" i="16"/>
  <c r="C24" i="16"/>
  <c r="E24" i="16"/>
  <c r="C25" i="16"/>
  <c r="E25" i="16"/>
  <c r="C26" i="16"/>
  <c r="E26" i="16"/>
  <c r="C27" i="16"/>
  <c r="E27" i="16"/>
  <c r="C28" i="16"/>
  <c r="E28" i="16"/>
  <c r="C29" i="16"/>
  <c r="E29" i="16"/>
  <c r="C30" i="16"/>
  <c r="E30" i="16"/>
  <c r="C31" i="16"/>
  <c r="E31" i="16"/>
  <c r="C32" i="16"/>
  <c r="E32" i="16"/>
  <c r="C33" i="16"/>
  <c r="E33" i="16"/>
  <c r="C34" i="16"/>
  <c r="E34" i="16"/>
  <c r="C35" i="16"/>
  <c r="E35" i="16"/>
  <c r="C36" i="16"/>
  <c r="E36" i="16"/>
  <c r="C37" i="16"/>
  <c r="E37" i="16"/>
  <c r="C38" i="16"/>
  <c r="E38" i="16"/>
  <c r="C39" i="16"/>
  <c r="E39" i="16"/>
  <c r="C40" i="16"/>
  <c r="E40" i="16"/>
  <c r="C41" i="16"/>
  <c r="E41" i="16"/>
  <c r="C42" i="16"/>
</calcChain>
</file>

<file path=xl/sharedStrings.xml><?xml version="1.0" encoding="utf-8"?>
<sst xmlns="http://schemas.openxmlformats.org/spreadsheetml/2006/main" count="53" uniqueCount="21">
  <si>
    <t>千円</t>
    <rPh sb="0" eb="2">
      <t>センエン</t>
    </rPh>
    <phoneticPr fontId="2"/>
  </si>
  <si>
    <t>給　与　の　月　額</t>
    <rPh sb="0" eb="1">
      <t>キュウ</t>
    </rPh>
    <rPh sb="2" eb="3">
      <t>クミ</t>
    </rPh>
    <rPh sb="6" eb="7">
      <t>ツキ</t>
    </rPh>
    <rPh sb="8" eb="9">
      <t>ガク</t>
    </rPh>
    <phoneticPr fontId="2"/>
  </si>
  <si>
    <t>（報酬月額）</t>
    <rPh sb="1" eb="3">
      <t>ホウシュウ</t>
    </rPh>
    <rPh sb="3" eb="5">
      <t>ゲツガク</t>
    </rPh>
    <phoneticPr fontId="2"/>
  </si>
  <si>
    <t>円</t>
    <rPh sb="0" eb="1">
      <t>エン</t>
    </rPh>
    <phoneticPr fontId="2"/>
  </si>
  <si>
    <t>以上</t>
    <rPh sb="0" eb="2">
      <t>イジョウ</t>
    </rPh>
    <phoneticPr fontId="2"/>
  </si>
  <si>
    <t>未満</t>
    <rPh sb="0" eb="2">
      <t>ミマン</t>
    </rPh>
    <phoneticPr fontId="2"/>
  </si>
  <si>
    <t>（標準報酬月額）</t>
    <rPh sb="1" eb="3">
      <t>ヒョウジュン</t>
    </rPh>
    <rPh sb="3" eb="5">
      <t>ホウシュウ</t>
    </rPh>
    <rPh sb="5" eb="7">
      <t>ゲツガク</t>
    </rPh>
    <phoneticPr fontId="2"/>
  </si>
  <si>
    <t>等級</t>
    <rPh sb="0" eb="1">
      <t>トウ</t>
    </rPh>
    <rPh sb="1" eb="2">
      <t>キュウ</t>
    </rPh>
    <phoneticPr fontId="2"/>
  </si>
  <si>
    <t>月額</t>
    <rPh sb="0" eb="1">
      <t>ツキ</t>
    </rPh>
    <rPh sb="1" eb="2">
      <t>ガク</t>
    </rPh>
    <phoneticPr fontId="2"/>
  </si>
  <si>
    <t>～</t>
    <phoneticPr fontId="2"/>
  </si>
  <si>
    <t>～</t>
    <phoneticPr fontId="2"/>
  </si>
  <si>
    <t>基準給与</t>
    <rPh sb="0" eb="2">
      <t>キジュン</t>
    </rPh>
    <rPh sb="2" eb="4">
      <t>キュウヨ</t>
    </rPh>
    <phoneticPr fontId="2"/>
  </si>
  <si>
    <t>○黄色の網掛け部分に掛金率（単位：％）を入力してください。</t>
    <rPh sb="1" eb="3">
      <t>キイロ</t>
    </rPh>
    <rPh sb="4" eb="6">
      <t>アミカ</t>
    </rPh>
    <rPh sb="7" eb="9">
      <t>ブブン</t>
    </rPh>
    <rPh sb="10" eb="12">
      <t>カケキン</t>
    </rPh>
    <rPh sb="12" eb="13">
      <t>リツ</t>
    </rPh>
    <rPh sb="14" eb="16">
      <t>タンイ</t>
    </rPh>
    <rPh sb="20" eb="22">
      <t>ニュウリョク</t>
    </rPh>
    <phoneticPr fontId="2"/>
  </si>
  <si>
    <t>％</t>
    <phoneticPr fontId="2"/>
  </si>
  <si>
    <t>事業主負担</t>
    <rPh sb="0" eb="3">
      <t>ジギョウヌシ</t>
    </rPh>
    <rPh sb="3" eb="5">
      <t>フタン</t>
    </rPh>
    <phoneticPr fontId="2"/>
  </si>
  <si>
    <t>事務費掛金</t>
    <rPh sb="0" eb="2">
      <t>ジム</t>
    </rPh>
    <rPh sb="2" eb="3">
      <t>ヒ</t>
    </rPh>
    <rPh sb="3" eb="5">
      <t>カケキン</t>
    </rPh>
    <phoneticPr fontId="2"/>
  </si>
  <si>
    <t>標準掛金</t>
    <rPh sb="0" eb="2">
      <t>ヒョウジュン</t>
    </rPh>
    <rPh sb="2" eb="4">
      <t>カケキン</t>
    </rPh>
    <phoneticPr fontId="2"/>
  </si>
  <si>
    <t>○標準掛金額</t>
    <rPh sb="1" eb="3">
      <t>ヒョウジュン</t>
    </rPh>
    <rPh sb="3" eb="5">
      <t>カケキン</t>
    </rPh>
    <rPh sb="5" eb="6">
      <t>ガク</t>
    </rPh>
    <phoneticPr fontId="2"/>
  </si>
  <si>
    <t>【注意事項】</t>
    <rPh sb="1" eb="3">
      <t>チュウイ</t>
    </rPh>
    <rPh sb="3" eb="5">
      <t>ジコウ</t>
    </rPh>
    <phoneticPr fontId="2"/>
  </si>
  <si>
    <t>基準給与・掛金額表</t>
    <rPh sb="0" eb="2">
      <t>キジュン</t>
    </rPh>
    <rPh sb="2" eb="4">
      <t>キュウヨ</t>
    </rPh>
    <rPh sb="5" eb="7">
      <t>カケキン</t>
    </rPh>
    <rPh sb="7" eb="8">
      <t>ガク</t>
    </rPh>
    <rPh sb="8" eb="9">
      <t>ヒョウ</t>
    </rPh>
    <phoneticPr fontId="2"/>
  </si>
  <si>
    <t>（令和2年9月分～）</t>
    <rPh sb="1" eb="3">
      <t>レイワ</t>
    </rPh>
    <rPh sb="4" eb="5">
      <t>ネン</t>
    </rPh>
    <rPh sb="6" eb="7">
      <t>ガツ</t>
    </rPh>
    <rPh sb="7" eb="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</si>
</sst>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 ;[Red]\-#,##0\ "/>
    <numFmt numFmtId="178" formatCode="#,##0_);\(#,##0\)"/>
    <numFmt numFmtId="179" formatCode="0.0_ "/>
  </numFmts>
  <fonts count="1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2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color indexed="18"/>
      <name val="ＭＳ ゴシック"/>
      <family val="3"/>
      <charset val="128"/>
    </font>
    <font>
      <b/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8" fillId="0" borderId="0" xfId="0" applyFont="1"/>
    <xf numFmtId="0" fontId="11" fillId="0" borderId="0" xfId="0" applyFont="1"/>
    <xf numFmtId="0" fontId="8" fillId="0" borderId="0" xfId="0" applyFont="1" applyAlignment="1">
      <alignment vertical="center"/>
    </xf>
    <xf numFmtId="0" fontId="12" fillId="0" borderId="0" xfId="0" applyFont="1"/>
    <xf numFmtId="0" fontId="8" fillId="0" borderId="0" xfId="0" applyFont="1" applyAlignment="1">
      <alignment horizontal="center" vertical="center"/>
    </xf>
    <xf numFmtId="38" fontId="8" fillId="0" borderId="0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/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7" fillId="0" borderId="5" xfId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38" fontId="7" fillId="2" borderId="5" xfId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7" fillId="0" borderId="9" xfId="1" applyFont="1" applyFill="1" applyBorder="1" applyAlignment="1">
      <alignment vertical="center"/>
    </xf>
    <xf numFmtId="0" fontId="7" fillId="0" borderId="0" xfId="0" applyFont="1"/>
    <xf numFmtId="0" fontId="5" fillId="0" borderId="0" xfId="0" applyFont="1"/>
    <xf numFmtId="176" fontId="9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right"/>
    </xf>
    <xf numFmtId="177" fontId="9" fillId="0" borderId="26" xfId="1" applyNumberFormat="1" applyFont="1" applyFill="1" applyBorder="1" applyAlignment="1">
      <alignment vertical="center"/>
    </xf>
    <xf numFmtId="177" fontId="9" fillId="2" borderId="26" xfId="1" applyNumberFormat="1" applyFont="1" applyFill="1" applyBorder="1" applyAlignment="1">
      <alignment vertical="center"/>
    </xf>
    <xf numFmtId="177" fontId="9" fillId="0" borderId="25" xfId="1" applyNumberFormat="1" applyFont="1" applyFill="1" applyBorder="1" applyAlignment="1">
      <alignment vertical="center"/>
    </xf>
    <xf numFmtId="38" fontId="7" fillId="0" borderId="1" xfId="1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right"/>
    </xf>
    <xf numFmtId="178" fontId="9" fillId="0" borderId="5" xfId="1" applyNumberFormat="1" applyFont="1" applyFill="1" applyBorder="1" applyAlignment="1">
      <alignment vertical="center"/>
    </xf>
    <xf numFmtId="178" fontId="9" fillId="2" borderId="5" xfId="1" applyNumberFormat="1" applyFont="1" applyFill="1" applyBorder="1" applyAlignment="1">
      <alignment horizontal="right" vertical="center"/>
    </xf>
    <xf numFmtId="178" fontId="9" fillId="0" borderId="9" xfId="1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38" fontId="7" fillId="0" borderId="31" xfId="1" applyFont="1" applyFill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178" fontId="9" fillId="0" borderId="31" xfId="1" applyNumberFormat="1" applyFont="1" applyFill="1" applyBorder="1" applyAlignment="1">
      <alignment horizontal="right" vertical="center"/>
    </xf>
    <xf numFmtId="177" fontId="9" fillId="0" borderId="33" xfId="1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38" fontId="7" fillId="2" borderId="17" xfId="1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38" fontId="7" fillId="2" borderId="11" xfId="1" applyFont="1" applyFill="1" applyBorder="1" applyAlignment="1">
      <alignment horizontal="center" vertical="center"/>
    </xf>
    <xf numFmtId="178" fontId="9" fillId="2" borderId="17" xfId="1" applyNumberFormat="1" applyFont="1" applyFill="1" applyBorder="1" applyAlignment="1">
      <alignment horizontal="right" vertical="center"/>
    </xf>
    <xf numFmtId="177" fontId="9" fillId="2" borderId="28" xfId="1" applyNumberFormat="1" applyFont="1" applyFill="1" applyBorder="1" applyAlignment="1">
      <alignment vertical="center"/>
    </xf>
    <xf numFmtId="38" fontId="7" fillId="0" borderId="32" xfId="1" applyFont="1" applyFill="1" applyBorder="1" applyAlignment="1">
      <alignment horizontal="center" vertical="center"/>
    </xf>
    <xf numFmtId="179" fontId="13" fillId="3" borderId="24" xfId="0" applyNumberFormat="1" applyFont="1" applyFill="1" applyBorder="1" applyProtection="1">
      <protection locked="0"/>
    </xf>
    <xf numFmtId="0" fontId="6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46</xdr:row>
      <xdr:rowOff>0</xdr:rowOff>
    </xdr:from>
    <xdr:ext cx="5753100" cy="47625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5" y="10439400"/>
          <a:ext cx="5753100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50" b="1">
              <a:latin typeface="ＭＳ Ｐ明朝" panose="02020600040205080304" pitchFamily="18" charset="-128"/>
              <a:ea typeface="ＭＳ Ｐ明朝" panose="02020600040205080304" pitchFamily="18" charset="-128"/>
            </a:rPr>
            <a:t>・賞与に対する掛金はありません。</a:t>
          </a:r>
          <a:endParaRPr kumimoji="1" lang="en-US" altLang="ja-JP" sz="105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 b="1">
              <a:latin typeface="ＭＳ Ｐ明朝" panose="02020600040205080304" pitchFamily="18" charset="-128"/>
              <a:ea typeface="ＭＳ Ｐ明朝" panose="02020600040205080304" pitchFamily="18" charset="-128"/>
            </a:rPr>
            <a:t>・産前産後休業、育児休業の掛金免除はありません。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46"/>
  <sheetViews>
    <sheetView tabSelected="1" workbookViewId="0">
      <selection activeCell="B6" sqref="B6"/>
    </sheetView>
  </sheetViews>
  <sheetFormatPr defaultRowHeight="12" x14ac:dyDescent="0.15"/>
  <cols>
    <col min="1" max="1" width="7.25" style="2" customWidth="1"/>
    <col min="2" max="2" width="11" style="2" customWidth="1"/>
    <col min="3" max="3" width="13.125" style="2" customWidth="1"/>
    <col min="4" max="4" width="6.5" style="2" customWidth="1"/>
    <col min="5" max="5" width="14.5" style="2" customWidth="1"/>
    <col min="6" max="7" width="15.875" style="2" customWidth="1"/>
    <col min="8" max="16384" width="9" style="2"/>
  </cols>
  <sheetData>
    <row r="1" spans="1:34" ht="24.75" customHeight="1" x14ac:dyDescent="0.25">
      <c r="A1" s="65" t="s">
        <v>19</v>
      </c>
      <c r="B1" s="66"/>
      <c r="C1" s="66"/>
      <c r="D1" s="66"/>
      <c r="E1" s="66"/>
      <c r="F1" s="66"/>
      <c r="G1" s="66"/>
    </row>
    <row r="2" spans="1:34" s="30" customFormat="1" ht="13.5" customHeight="1" x14ac:dyDescent="0.15">
      <c r="A2" s="67" t="s">
        <v>20</v>
      </c>
      <c r="B2" s="67"/>
      <c r="C2" s="67"/>
      <c r="D2" s="67"/>
      <c r="E2" s="67"/>
      <c r="F2" s="67"/>
      <c r="G2" s="66"/>
    </row>
    <row r="3" spans="1:34" s="30" customFormat="1" ht="13.5" customHeight="1" x14ac:dyDescent="0.15">
      <c r="A3" s="49"/>
      <c r="B3" s="49"/>
      <c r="C3" s="49"/>
      <c r="D3" s="49"/>
      <c r="E3" s="49"/>
      <c r="F3" s="49"/>
    </row>
    <row r="4" spans="1:34" s="30" customFormat="1" ht="14.25" x14ac:dyDescent="0.15">
      <c r="A4" s="48" t="s">
        <v>12</v>
      </c>
      <c r="B4" s="11"/>
      <c r="C4" s="11"/>
      <c r="D4" s="11"/>
      <c r="E4" s="11"/>
      <c r="F4" s="11"/>
      <c r="G4"/>
    </row>
    <row r="5" spans="1:34" s="30" customFormat="1" ht="14.25" x14ac:dyDescent="0.15">
      <c r="B5" s="64">
        <v>1</v>
      </c>
      <c r="C5" s="31" t="s">
        <v>13</v>
      </c>
      <c r="G5" s="9"/>
    </row>
    <row r="6" spans="1:34" s="30" customFormat="1" ht="13.5" x14ac:dyDescent="0.15">
      <c r="G6" s="9"/>
    </row>
    <row r="7" spans="1:34" s="30" customFormat="1" ht="14.25" x14ac:dyDescent="0.15">
      <c r="A7" s="47" t="s">
        <v>17</v>
      </c>
      <c r="G7" s="9"/>
    </row>
    <row r="8" spans="1:34" s="1" customFormat="1" ht="19.5" customHeight="1" x14ac:dyDescent="0.15">
      <c r="A8" s="68" t="s">
        <v>11</v>
      </c>
      <c r="B8" s="69"/>
      <c r="C8" s="70" t="s">
        <v>1</v>
      </c>
      <c r="D8" s="71"/>
      <c r="E8" s="71"/>
      <c r="F8" s="76" t="s">
        <v>14</v>
      </c>
      <c r="G8" s="7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1" customFormat="1" ht="19.5" customHeight="1" x14ac:dyDescent="0.15">
      <c r="A9" s="72" t="s">
        <v>6</v>
      </c>
      <c r="B9" s="73"/>
      <c r="C9" s="74" t="s">
        <v>2</v>
      </c>
      <c r="D9" s="75"/>
      <c r="E9" s="75"/>
      <c r="F9" s="45" t="s">
        <v>16</v>
      </c>
      <c r="G9" s="46" t="s">
        <v>15</v>
      </c>
    </row>
    <row r="10" spans="1:34" s="1" customFormat="1" ht="19.5" customHeight="1" x14ac:dyDescent="0.15">
      <c r="A10" s="12" t="s">
        <v>7</v>
      </c>
      <c r="B10" s="13" t="s">
        <v>8</v>
      </c>
      <c r="C10" s="14" t="s">
        <v>4</v>
      </c>
      <c r="D10" s="15" t="s">
        <v>10</v>
      </c>
      <c r="E10" s="15" t="s">
        <v>5</v>
      </c>
      <c r="F10" s="40">
        <f>B5%</f>
        <v>0.01</v>
      </c>
      <c r="G10" s="32">
        <v>2E-3</v>
      </c>
    </row>
    <row r="11" spans="1:34" ht="13.5" x14ac:dyDescent="0.15">
      <c r="A11" s="16"/>
      <c r="B11" s="17" t="s">
        <v>0</v>
      </c>
      <c r="C11" s="18"/>
      <c r="D11" s="10"/>
      <c r="E11" s="9" t="s">
        <v>3</v>
      </c>
      <c r="F11" s="41" t="s">
        <v>3</v>
      </c>
      <c r="G11" s="33" t="s">
        <v>3</v>
      </c>
    </row>
    <row r="12" spans="1:34" s="4" customFormat="1" ht="17.25" customHeight="1" x14ac:dyDescent="0.15">
      <c r="A12" s="19">
        <v>1</v>
      </c>
      <c r="B12" s="20">
        <v>88</v>
      </c>
      <c r="C12" s="21"/>
      <c r="D12" s="22" t="s">
        <v>9</v>
      </c>
      <c r="E12" s="37">
        <f>((B13-B12)/2+B12)*1000</f>
        <v>93000</v>
      </c>
      <c r="F12" s="42">
        <f>B12*$B$5*10</f>
        <v>880</v>
      </c>
      <c r="G12" s="34">
        <f>B12*$G$10*1000</f>
        <v>176</v>
      </c>
    </row>
    <row r="13" spans="1:34" s="4" customFormat="1" ht="17.25" customHeight="1" x14ac:dyDescent="0.15">
      <c r="A13" s="23">
        <v>2</v>
      </c>
      <c r="B13" s="24">
        <v>98</v>
      </c>
      <c r="C13" s="25">
        <f>((B13-B12)/2+B12)*1000</f>
        <v>93000</v>
      </c>
      <c r="D13" s="26"/>
      <c r="E13" s="38">
        <f t="shared" ref="E13:E42" si="0">((B14-B13)/2+B13)*1000</f>
        <v>101000</v>
      </c>
      <c r="F13" s="43">
        <f t="shared" ref="F13:F42" si="1">B13*$B$5*10</f>
        <v>980</v>
      </c>
      <c r="G13" s="35">
        <f t="shared" ref="G13:G42" si="2">B13*$G$10*1000</f>
        <v>196</v>
      </c>
    </row>
    <row r="14" spans="1:34" s="4" customFormat="1" ht="17.25" customHeight="1" x14ac:dyDescent="0.15">
      <c r="A14" s="27">
        <f>A13+1</f>
        <v>3</v>
      </c>
      <c r="B14" s="28">
        <v>104</v>
      </c>
      <c r="C14" s="29">
        <f t="shared" ref="C14:C42" si="3">((B14-B13)/2+B13)*1000</f>
        <v>101000</v>
      </c>
      <c r="D14" s="22" t="s">
        <v>9</v>
      </c>
      <c r="E14" s="39">
        <f t="shared" si="0"/>
        <v>107000</v>
      </c>
      <c r="F14" s="44">
        <f t="shared" si="1"/>
        <v>1040</v>
      </c>
      <c r="G14" s="36">
        <f t="shared" si="2"/>
        <v>208.00000000000003</v>
      </c>
    </row>
    <row r="15" spans="1:34" s="4" customFormat="1" ht="17.25" customHeight="1" x14ac:dyDescent="0.15">
      <c r="A15" s="23">
        <f t="shared" ref="A15:A43" si="4">A14+1</f>
        <v>4</v>
      </c>
      <c r="B15" s="24">
        <v>110</v>
      </c>
      <c r="C15" s="25">
        <f t="shared" si="3"/>
        <v>107000</v>
      </c>
      <c r="D15" s="26" t="s">
        <v>9</v>
      </c>
      <c r="E15" s="38">
        <f t="shared" si="0"/>
        <v>114000</v>
      </c>
      <c r="F15" s="43">
        <f t="shared" si="1"/>
        <v>1100</v>
      </c>
      <c r="G15" s="35">
        <f t="shared" si="2"/>
        <v>220</v>
      </c>
    </row>
    <row r="16" spans="1:34" s="4" customFormat="1" ht="17.25" customHeight="1" x14ac:dyDescent="0.15">
      <c r="A16" s="27">
        <f t="shared" si="4"/>
        <v>5</v>
      </c>
      <c r="B16" s="28">
        <v>118</v>
      </c>
      <c r="C16" s="29">
        <f t="shared" si="3"/>
        <v>114000</v>
      </c>
      <c r="D16" s="22" t="s">
        <v>9</v>
      </c>
      <c r="E16" s="39">
        <f t="shared" si="0"/>
        <v>122000</v>
      </c>
      <c r="F16" s="44">
        <f t="shared" si="1"/>
        <v>1180</v>
      </c>
      <c r="G16" s="36">
        <f t="shared" si="2"/>
        <v>236.00000000000003</v>
      </c>
    </row>
    <row r="17" spans="1:7" s="4" customFormat="1" ht="17.25" customHeight="1" x14ac:dyDescent="0.15">
      <c r="A17" s="23">
        <f t="shared" si="4"/>
        <v>6</v>
      </c>
      <c r="B17" s="24">
        <v>126</v>
      </c>
      <c r="C17" s="25">
        <f t="shared" si="3"/>
        <v>122000</v>
      </c>
      <c r="D17" s="26" t="s">
        <v>9</v>
      </c>
      <c r="E17" s="38">
        <f t="shared" si="0"/>
        <v>130000</v>
      </c>
      <c r="F17" s="43">
        <f t="shared" si="1"/>
        <v>1260</v>
      </c>
      <c r="G17" s="35">
        <f t="shared" si="2"/>
        <v>252</v>
      </c>
    </row>
    <row r="18" spans="1:7" s="4" customFormat="1" ht="17.25" customHeight="1" x14ac:dyDescent="0.15">
      <c r="A18" s="27">
        <f t="shared" si="4"/>
        <v>7</v>
      </c>
      <c r="B18" s="28">
        <v>134</v>
      </c>
      <c r="C18" s="29">
        <f t="shared" si="3"/>
        <v>130000</v>
      </c>
      <c r="D18" s="22" t="s">
        <v>9</v>
      </c>
      <c r="E18" s="39">
        <f t="shared" si="0"/>
        <v>138000</v>
      </c>
      <c r="F18" s="44">
        <f t="shared" si="1"/>
        <v>1340</v>
      </c>
      <c r="G18" s="36">
        <f t="shared" si="2"/>
        <v>268</v>
      </c>
    </row>
    <row r="19" spans="1:7" s="4" customFormat="1" ht="17.25" customHeight="1" x14ac:dyDescent="0.15">
      <c r="A19" s="23">
        <f t="shared" si="4"/>
        <v>8</v>
      </c>
      <c r="B19" s="24">
        <v>142</v>
      </c>
      <c r="C19" s="25">
        <f t="shared" si="3"/>
        <v>138000</v>
      </c>
      <c r="D19" s="26" t="s">
        <v>9</v>
      </c>
      <c r="E19" s="38">
        <f t="shared" si="0"/>
        <v>146000</v>
      </c>
      <c r="F19" s="43">
        <f t="shared" si="1"/>
        <v>1420</v>
      </c>
      <c r="G19" s="35">
        <f t="shared" si="2"/>
        <v>284.00000000000006</v>
      </c>
    </row>
    <row r="20" spans="1:7" s="4" customFormat="1" ht="17.25" customHeight="1" x14ac:dyDescent="0.15">
      <c r="A20" s="27">
        <f t="shared" si="4"/>
        <v>9</v>
      </c>
      <c r="B20" s="28">
        <v>150</v>
      </c>
      <c r="C20" s="29">
        <f t="shared" si="3"/>
        <v>146000</v>
      </c>
      <c r="D20" s="22" t="s">
        <v>9</v>
      </c>
      <c r="E20" s="39">
        <f t="shared" si="0"/>
        <v>155000</v>
      </c>
      <c r="F20" s="44">
        <f t="shared" si="1"/>
        <v>1500</v>
      </c>
      <c r="G20" s="36">
        <f t="shared" si="2"/>
        <v>300</v>
      </c>
    </row>
    <row r="21" spans="1:7" s="4" customFormat="1" ht="17.25" customHeight="1" x14ac:dyDescent="0.15">
      <c r="A21" s="23">
        <f t="shared" si="4"/>
        <v>10</v>
      </c>
      <c r="B21" s="24">
        <v>160</v>
      </c>
      <c r="C21" s="25">
        <f t="shared" si="3"/>
        <v>155000</v>
      </c>
      <c r="D21" s="26" t="s">
        <v>9</v>
      </c>
      <c r="E21" s="38">
        <f t="shared" si="0"/>
        <v>165000</v>
      </c>
      <c r="F21" s="43">
        <f t="shared" si="1"/>
        <v>1600</v>
      </c>
      <c r="G21" s="35">
        <f t="shared" si="2"/>
        <v>320</v>
      </c>
    </row>
    <row r="22" spans="1:7" s="4" customFormat="1" ht="17.25" customHeight="1" x14ac:dyDescent="0.15">
      <c r="A22" s="27">
        <f t="shared" si="4"/>
        <v>11</v>
      </c>
      <c r="B22" s="28">
        <v>170</v>
      </c>
      <c r="C22" s="29">
        <f t="shared" si="3"/>
        <v>165000</v>
      </c>
      <c r="D22" s="22" t="s">
        <v>9</v>
      </c>
      <c r="E22" s="39">
        <f t="shared" si="0"/>
        <v>175000</v>
      </c>
      <c r="F22" s="44">
        <f t="shared" si="1"/>
        <v>1700</v>
      </c>
      <c r="G22" s="36">
        <f t="shared" si="2"/>
        <v>340</v>
      </c>
    </row>
    <row r="23" spans="1:7" s="4" customFormat="1" ht="17.25" customHeight="1" x14ac:dyDescent="0.15">
      <c r="A23" s="23">
        <f t="shared" si="4"/>
        <v>12</v>
      </c>
      <c r="B23" s="24">
        <v>180</v>
      </c>
      <c r="C23" s="25">
        <f t="shared" si="3"/>
        <v>175000</v>
      </c>
      <c r="D23" s="26" t="s">
        <v>9</v>
      </c>
      <c r="E23" s="38">
        <f t="shared" si="0"/>
        <v>185000</v>
      </c>
      <c r="F23" s="43">
        <f t="shared" si="1"/>
        <v>1800</v>
      </c>
      <c r="G23" s="35">
        <f t="shared" si="2"/>
        <v>360</v>
      </c>
    </row>
    <row r="24" spans="1:7" s="4" customFormat="1" ht="17.25" customHeight="1" x14ac:dyDescent="0.15">
      <c r="A24" s="27">
        <f t="shared" si="4"/>
        <v>13</v>
      </c>
      <c r="B24" s="28">
        <v>190</v>
      </c>
      <c r="C24" s="29">
        <f t="shared" si="3"/>
        <v>185000</v>
      </c>
      <c r="D24" s="22" t="s">
        <v>9</v>
      </c>
      <c r="E24" s="39">
        <f t="shared" si="0"/>
        <v>195000</v>
      </c>
      <c r="F24" s="44">
        <f t="shared" si="1"/>
        <v>1900</v>
      </c>
      <c r="G24" s="36">
        <f t="shared" si="2"/>
        <v>380</v>
      </c>
    </row>
    <row r="25" spans="1:7" s="4" customFormat="1" ht="17.25" customHeight="1" x14ac:dyDescent="0.15">
      <c r="A25" s="23">
        <f t="shared" si="4"/>
        <v>14</v>
      </c>
      <c r="B25" s="24">
        <v>200</v>
      </c>
      <c r="C25" s="25">
        <f t="shared" si="3"/>
        <v>195000</v>
      </c>
      <c r="D25" s="26" t="s">
        <v>9</v>
      </c>
      <c r="E25" s="38">
        <f t="shared" si="0"/>
        <v>210000</v>
      </c>
      <c r="F25" s="43">
        <f t="shared" si="1"/>
        <v>2000</v>
      </c>
      <c r="G25" s="35">
        <f t="shared" si="2"/>
        <v>400</v>
      </c>
    </row>
    <row r="26" spans="1:7" s="4" customFormat="1" ht="17.25" customHeight="1" x14ac:dyDescent="0.15">
      <c r="A26" s="27">
        <f t="shared" si="4"/>
        <v>15</v>
      </c>
      <c r="B26" s="28">
        <v>220</v>
      </c>
      <c r="C26" s="29">
        <f t="shared" si="3"/>
        <v>210000</v>
      </c>
      <c r="D26" s="22" t="s">
        <v>9</v>
      </c>
      <c r="E26" s="39">
        <f t="shared" si="0"/>
        <v>230000</v>
      </c>
      <c r="F26" s="44">
        <f t="shared" si="1"/>
        <v>2200</v>
      </c>
      <c r="G26" s="36">
        <f t="shared" si="2"/>
        <v>440</v>
      </c>
    </row>
    <row r="27" spans="1:7" s="4" customFormat="1" ht="17.25" customHeight="1" x14ac:dyDescent="0.15">
      <c r="A27" s="23">
        <f t="shared" si="4"/>
        <v>16</v>
      </c>
      <c r="B27" s="24">
        <v>240</v>
      </c>
      <c r="C27" s="25">
        <f t="shared" si="3"/>
        <v>230000</v>
      </c>
      <c r="D27" s="26" t="s">
        <v>9</v>
      </c>
      <c r="E27" s="38">
        <f t="shared" si="0"/>
        <v>250000</v>
      </c>
      <c r="F27" s="43">
        <f t="shared" si="1"/>
        <v>2400</v>
      </c>
      <c r="G27" s="35">
        <f t="shared" si="2"/>
        <v>480</v>
      </c>
    </row>
    <row r="28" spans="1:7" s="4" customFormat="1" ht="17.25" customHeight="1" x14ac:dyDescent="0.15">
      <c r="A28" s="27">
        <f t="shared" si="4"/>
        <v>17</v>
      </c>
      <c r="B28" s="28">
        <v>260</v>
      </c>
      <c r="C28" s="29">
        <f t="shared" si="3"/>
        <v>250000</v>
      </c>
      <c r="D28" s="22" t="s">
        <v>9</v>
      </c>
      <c r="E28" s="39">
        <f t="shared" si="0"/>
        <v>270000</v>
      </c>
      <c r="F28" s="44">
        <f t="shared" si="1"/>
        <v>2600</v>
      </c>
      <c r="G28" s="36">
        <f t="shared" si="2"/>
        <v>520</v>
      </c>
    </row>
    <row r="29" spans="1:7" s="4" customFormat="1" ht="17.25" customHeight="1" x14ac:dyDescent="0.15">
      <c r="A29" s="23">
        <f t="shared" si="4"/>
        <v>18</v>
      </c>
      <c r="B29" s="24">
        <v>280</v>
      </c>
      <c r="C29" s="25">
        <f t="shared" si="3"/>
        <v>270000</v>
      </c>
      <c r="D29" s="26" t="s">
        <v>9</v>
      </c>
      <c r="E29" s="38">
        <f t="shared" si="0"/>
        <v>290000</v>
      </c>
      <c r="F29" s="43">
        <f t="shared" si="1"/>
        <v>2800</v>
      </c>
      <c r="G29" s="35">
        <f t="shared" si="2"/>
        <v>560</v>
      </c>
    </row>
    <row r="30" spans="1:7" s="4" customFormat="1" ht="17.25" customHeight="1" x14ac:dyDescent="0.15">
      <c r="A30" s="27">
        <f t="shared" si="4"/>
        <v>19</v>
      </c>
      <c r="B30" s="28">
        <v>300</v>
      </c>
      <c r="C30" s="29">
        <f t="shared" si="3"/>
        <v>290000</v>
      </c>
      <c r="D30" s="22" t="s">
        <v>9</v>
      </c>
      <c r="E30" s="39">
        <f t="shared" si="0"/>
        <v>310000</v>
      </c>
      <c r="F30" s="44">
        <f t="shared" si="1"/>
        <v>3000</v>
      </c>
      <c r="G30" s="36">
        <f t="shared" si="2"/>
        <v>600</v>
      </c>
    </row>
    <row r="31" spans="1:7" s="4" customFormat="1" ht="17.25" customHeight="1" x14ac:dyDescent="0.15">
      <c r="A31" s="23">
        <f t="shared" si="4"/>
        <v>20</v>
      </c>
      <c r="B31" s="24">
        <v>320</v>
      </c>
      <c r="C31" s="25">
        <f t="shared" si="3"/>
        <v>310000</v>
      </c>
      <c r="D31" s="26" t="s">
        <v>9</v>
      </c>
      <c r="E31" s="38">
        <f t="shared" si="0"/>
        <v>330000</v>
      </c>
      <c r="F31" s="43">
        <f t="shared" si="1"/>
        <v>3200</v>
      </c>
      <c r="G31" s="35">
        <f t="shared" si="2"/>
        <v>640</v>
      </c>
    </row>
    <row r="32" spans="1:7" s="4" customFormat="1" ht="17.25" customHeight="1" x14ac:dyDescent="0.15">
      <c r="A32" s="27">
        <f t="shared" si="4"/>
        <v>21</v>
      </c>
      <c r="B32" s="28">
        <v>340</v>
      </c>
      <c r="C32" s="29">
        <f t="shared" si="3"/>
        <v>330000</v>
      </c>
      <c r="D32" s="22" t="s">
        <v>9</v>
      </c>
      <c r="E32" s="39">
        <f t="shared" si="0"/>
        <v>350000</v>
      </c>
      <c r="F32" s="44">
        <f t="shared" si="1"/>
        <v>3400</v>
      </c>
      <c r="G32" s="36">
        <f t="shared" si="2"/>
        <v>680</v>
      </c>
    </row>
    <row r="33" spans="1:7" s="4" customFormat="1" ht="17.25" customHeight="1" x14ac:dyDescent="0.15">
      <c r="A33" s="23">
        <f t="shared" si="4"/>
        <v>22</v>
      </c>
      <c r="B33" s="24">
        <v>360</v>
      </c>
      <c r="C33" s="25">
        <f t="shared" si="3"/>
        <v>350000</v>
      </c>
      <c r="D33" s="26" t="s">
        <v>9</v>
      </c>
      <c r="E33" s="38">
        <f t="shared" si="0"/>
        <v>370000</v>
      </c>
      <c r="F33" s="43">
        <f t="shared" si="1"/>
        <v>3600</v>
      </c>
      <c r="G33" s="35">
        <f t="shared" si="2"/>
        <v>720</v>
      </c>
    </row>
    <row r="34" spans="1:7" s="4" customFormat="1" ht="17.25" customHeight="1" x14ac:dyDescent="0.15">
      <c r="A34" s="27">
        <f t="shared" si="4"/>
        <v>23</v>
      </c>
      <c r="B34" s="28">
        <v>380</v>
      </c>
      <c r="C34" s="29">
        <f t="shared" si="3"/>
        <v>370000</v>
      </c>
      <c r="D34" s="22" t="s">
        <v>9</v>
      </c>
      <c r="E34" s="39">
        <f t="shared" si="0"/>
        <v>395000</v>
      </c>
      <c r="F34" s="44">
        <f t="shared" si="1"/>
        <v>3800</v>
      </c>
      <c r="G34" s="36">
        <f t="shared" si="2"/>
        <v>760</v>
      </c>
    </row>
    <row r="35" spans="1:7" s="4" customFormat="1" ht="17.25" customHeight="1" x14ac:dyDescent="0.15">
      <c r="A35" s="23">
        <f t="shared" si="4"/>
        <v>24</v>
      </c>
      <c r="B35" s="24">
        <v>410</v>
      </c>
      <c r="C35" s="25">
        <f t="shared" si="3"/>
        <v>395000</v>
      </c>
      <c r="D35" s="26" t="s">
        <v>9</v>
      </c>
      <c r="E35" s="38">
        <f t="shared" si="0"/>
        <v>425000</v>
      </c>
      <c r="F35" s="43">
        <f t="shared" si="1"/>
        <v>4100</v>
      </c>
      <c r="G35" s="35">
        <f t="shared" si="2"/>
        <v>820.00000000000011</v>
      </c>
    </row>
    <row r="36" spans="1:7" s="4" customFormat="1" ht="17.25" customHeight="1" x14ac:dyDescent="0.15">
      <c r="A36" s="27">
        <f t="shared" si="4"/>
        <v>25</v>
      </c>
      <c r="B36" s="28">
        <v>440</v>
      </c>
      <c r="C36" s="29">
        <f t="shared" si="3"/>
        <v>425000</v>
      </c>
      <c r="D36" s="22" t="s">
        <v>9</v>
      </c>
      <c r="E36" s="39">
        <f t="shared" si="0"/>
        <v>455000</v>
      </c>
      <c r="F36" s="44">
        <f t="shared" si="1"/>
        <v>4400</v>
      </c>
      <c r="G36" s="36">
        <f t="shared" si="2"/>
        <v>880</v>
      </c>
    </row>
    <row r="37" spans="1:7" s="4" customFormat="1" ht="17.25" customHeight="1" x14ac:dyDescent="0.15">
      <c r="A37" s="23">
        <f t="shared" si="4"/>
        <v>26</v>
      </c>
      <c r="B37" s="24">
        <v>470</v>
      </c>
      <c r="C37" s="25">
        <f t="shared" si="3"/>
        <v>455000</v>
      </c>
      <c r="D37" s="26" t="s">
        <v>9</v>
      </c>
      <c r="E37" s="38">
        <f t="shared" si="0"/>
        <v>485000</v>
      </c>
      <c r="F37" s="43">
        <f t="shared" si="1"/>
        <v>4700</v>
      </c>
      <c r="G37" s="35">
        <f t="shared" si="2"/>
        <v>940.00000000000011</v>
      </c>
    </row>
    <row r="38" spans="1:7" s="4" customFormat="1" ht="17.25" customHeight="1" x14ac:dyDescent="0.15">
      <c r="A38" s="27">
        <f t="shared" si="4"/>
        <v>27</v>
      </c>
      <c r="B38" s="28">
        <v>500</v>
      </c>
      <c r="C38" s="29">
        <f t="shared" si="3"/>
        <v>485000</v>
      </c>
      <c r="D38" s="22" t="s">
        <v>9</v>
      </c>
      <c r="E38" s="39">
        <f t="shared" si="0"/>
        <v>515000</v>
      </c>
      <c r="F38" s="44">
        <f t="shared" si="1"/>
        <v>5000</v>
      </c>
      <c r="G38" s="36">
        <f t="shared" si="2"/>
        <v>1000</v>
      </c>
    </row>
    <row r="39" spans="1:7" s="4" customFormat="1" ht="17.25" customHeight="1" x14ac:dyDescent="0.15">
      <c r="A39" s="23">
        <f t="shared" si="4"/>
        <v>28</v>
      </c>
      <c r="B39" s="24">
        <v>530</v>
      </c>
      <c r="C39" s="25">
        <f t="shared" si="3"/>
        <v>515000</v>
      </c>
      <c r="D39" s="26" t="s">
        <v>9</v>
      </c>
      <c r="E39" s="38">
        <f t="shared" si="0"/>
        <v>545000</v>
      </c>
      <c r="F39" s="43">
        <f t="shared" si="1"/>
        <v>5300</v>
      </c>
      <c r="G39" s="35">
        <f t="shared" si="2"/>
        <v>1060</v>
      </c>
    </row>
    <row r="40" spans="1:7" s="4" customFormat="1" ht="17.25" customHeight="1" x14ac:dyDescent="0.15">
      <c r="A40" s="27">
        <f t="shared" si="4"/>
        <v>29</v>
      </c>
      <c r="B40" s="28">
        <v>560</v>
      </c>
      <c r="C40" s="29">
        <f t="shared" si="3"/>
        <v>545000</v>
      </c>
      <c r="D40" s="22" t="s">
        <v>9</v>
      </c>
      <c r="E40" s="39">
        <f t="shared" si="0"/>
        <v>575000</v>
      </c>
      <c r="F40" s="44">
        <f t="shared" si="1"/>
        <v>5600</v>
      </c>
      <c r="G40" s="36">
        <f t="shared" si="2"/>
        <v>1120</v>
      </c>
    </row>
    <row r="41" spans="1:7" s="4" customFormat="1" ht="17.25" customHeight="1" x14ac:dyDescent="0.15">
      <c r="A41" s="23">
        <f t="shared" si="4"/>
        <v>30</v>
      </c>
      <c r="B41" s="24">
        <v>590</v>
      </c>
      <c r="C41" s="25">
        <f t="shared" si="3"/>
        <v>575000</v>
      </c>
      <c r="D41" s="26" t="s">
        <v>9</v>
      </c>
      <c r="E41" s="38">
        <f t="shared" si="0"/>
        <v>605000</v>
      </c>
      <c r="F41" s="43">
        <f t="shared" si="1"/>
        <v>5900</v>
      </c>
      <c r="G41" s="35">
        <f t="shared" si="2"/>
        <v>1180</v>
      </c>
    </row>
    <row r="42" spans="1:7" s="4" customFormat="1" ht="17.25" customHeight="1" x14ac:dyDescent="0.15">
      <c r="A42" s="50">
        <f t="shared" si="4"/>
        <v>31</v>
      </c>
      <c r="B42" s="51">
        <v>620</v>
      </c>
      <c r="C42" s="52">
        <f t="shared" si="3"/>
        <v>605000</v>
      </c>
      <c r="D42" s="53" t="s">
        <v>9</v>
      </c>
      <c r="E42" s="63">
        <f t="shared" si="0"/>
        <v>635000</v>
      </c>
      <c r="F42" s="54">
        <f t="shared" si="1"/>
        <v>6200</v>
      </c>
      <c r="G42" s="55">
        <f t="shared" si="2"/>
        <v>1240</v>
      </c>
    </row>
    <row r="43" spans="1:7" s="4" customFormat="1" ht="17.25" customHeight="1" x14ac:dyDescent="0.15">
      <c r="A43" s="56">
        <f t="shared" si="4"/>
        <v>32</v>
      </c>
      <c r="B43" s="57">
        <v>650</v>
      </c>
      <c r="C43" s="58">
        <f t="shared" ref="C43" si="5">((B43-B42)/2+B42)*1000</f>
        <v>635000</v>
      </c>
      <c r="D43" s="59" t="s">
        <v>9</v>
      </c>
      <c r="E43" s="60"/>
      <c r="F43" s="61">
        <f t="shared" ref="F43" si="6">B43*$B$5*10</f>
        <v>6500</v>
      </c>
      <c r="G43" s="62">
        <f t="shared" ref="G43" si="7">B43*$G$10*1000</f>
        <v>1300</v>
      </c>
    </row>
    <row r="44" spans="1:7" s="4" customFormat="1" ht="13.5" customHeight="1" x14ac:dyDescent="0.15">
      <c r="A44" s="6"/>
      <c r="B44" s="6"/>
      <c r="C44" s="7"/>
      <c r="D44" s="6"/>
      <c r="E44" s="7"/>
      <c r="F44" s="8"/>
      <c r="G44" s="10"/>
    </row>
    <row r="45" spans="1:7" ht="15.75" customHeight="1" x14ac:dyDescent="0.15">
      <c r="A45" s="5"/>
    </row>
    <row r="46" spans="1:7" ht="14.25" x14ac:dyDescent="0.15">
      <c r="A46" s="47" t="s">
        <v>18</v>
      </c>
    </row>
  </sheetData>
  <sheetProtection algorithmName="SHA-512" hashValue="UfZAf26NZcbZcdcrqwR831BcWnSkIe5CqaNdkQMDm2PdTJRPITXlLeWwOtsRbXX/khvS0ETLjuf7p8014oIBnA==" saltValue="eJi3LuD9xmsxoZqryLcGrg==" spinCount="100000" sheet="1" objects="1" scenarios="1"/>
  <mergeCells count="7">
    <mergeCell ref="A1:G1"/>
    <mergeCell ref="A2:G2"/>
    <mergeCell ref="A8:B8"/>
    <mergeCell ref="C8:E8"/>
    <mergeCell ref="A9:B9"/>
    <mergeCell ref="C9:E9"/>
    <mergeCell ref="F8:G8"/>
  </mergeCells>
  <phoneticPr fontId="2"/>
  <pageMargins left="0.9055118110236221" right="0.39370078740157483" top="0.31496062992125984" bottom="0" header="0.51181102362204722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基準給与掛金額表</vt:lpstr>
    </vt:vector>
  </TitlesOfParts>
  <Company>東京都報道事業厚生年金基金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MENXIE</dc:creator>
  <cp:lastModifiedBy>政徳 若竹</cp:lastModifiedBy>
  <cp:lastPrinted>2020-07-22T06:10:18Z</cp:lastPrinted>
  <dcterms:created xsi:type="dcterms:W3CDTF">2003-02-17T08:19:44Z</dcterms:created>
  <dcterms:modified xsi:type="dcterms:W3CDTF">2023-12-26T00:29:55Z</dcterms:modified>
</cp:coreProperties>
</file>